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2" r:id="rId1"/>
  </sheets>
  <calcPr calcId="144525"/>
</workbook>
</file>

<file path=xl/sharedStrings.xml><?xml version="1.0" encoding="utf-8"?>
<sst xmlns="http://schemas.openxmlformats.org/spreadsheetml/2006/main" count="9" uniqueCount="9">
  <si>
    <t>2023年度来安县公开招聘幼儿园教师专业测试人员名单</t>
  </si>
  <si>
    <t>序号</t>
  </si>
  <si>
    <t>岗位代码</t>
  </si>
  <si>
    <t>准考证号</t>
  </si>
  <si>
    <t>岗位计划数</t>
  </si>
  <si>
    <t>专业课成绩</t>
  </si>
  <si>
    <t>幼儿教育
综合知识成绩</t>
  </si>
  <si>
    <t>笔试成绩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</si>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</sst>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M9" sqref="M9"/>
    </sheetView>
  </sheetViews>
  <sheetFormatPr defaultColWidth="9" defaultRowHeight="15" customHeight="1" outlineLevelCol="7"/>
  <cols>
    <col min="1" max="1" width="4.25" style="1" customWidth="1"/>
    <col min="2" max="2" width="8.75" style="1" customWidth="1"/>
    <col min="3" max="3" width="13.5" style="1" customWidth="1"/>
    <col min="4" max="4" width="11.75" style="1" customWidth="1"/>
    <col min="5" max="5" width="11.5" style="1" customWidth="1"/>
    <col min="6" max="6" width="14.25" style="1" customWidth="1"/>
    <col min="7" max="7" width="11.5" style="1" customWidth="1"/>
    <col min="8" max="8" width="6.375" style="1" customWidth="1"/>
    <col min="9" max="16384" width="9" style="1"/>
  </cols>
  <sheetData>
    <row r="1" ht="29.2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6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ht="18.75" customHeight="1" spans="1:8">
      <c r="A3" s="4">
        <v>1</v>
      </c>
      <c r="B3" s="4" t="str">
        <f t="shared" ref="B3:B18" si="0">"202301"</f>
        <v>202301</v>
      </c>
      <c r="C3" s="4" t="str">
        <f>"3411220229"</f>
        <v>3411220229</v>
      </c>
      <c r="D3" s="6">
        <v>8</v>
      </c>
      <c r="E3" s="4">
        <v>78</v>
      </c>
      <c r="F3" s="4">
        <v>85</v>
      </c>
      <c r="G3" s="4">
        <v>80.8</v>
      </c>
      <c r="H3" s="4"/>
    </row>
    <row r="4" ht="18.75" customHeight="1" spans="1:8">
      <c r="A4" s="4">
        <v>2</v>
      </c>
      <c r="B4" s="4" t="str">
        <f t="shared" si="0"/>
        <v>202301</v>
      </c>
      <c r="C4" s="4" t="str">
        <f>"3411220730"</f>
        <v>3411220730</v>
      </c>
      <c r="D4" s="7"/>
      <c r="E4" s="4">
        <v>80</v>
      </c>
      <c r="F4" s="4">
        <v>81</v>
      </c>
      <c r="G4" s="4">
        <v>80.4</v>
      </c>
      <c r="H4" s="4"/>
    </row>
    <row r="5" ht="18.75" customHeight="1" spans="1:8">
      <c r="A5" s="4">
        <v>3</v>
      </c>
      <c r="B5" s="4" t="str">
        <f t="shared" si="0"/>
        <v>202301</v>
      </c>
      <c r="C5" s="4" t="str">
        <f>"3411221022"</f>
        <v>3411221022</v>
      </c>
      <c r="D5" s="7"/>
      <c r="E5" s="4">
        <v>74.5</v>
      </c>
      <c r="F5" s="4">
        <v>88</v>
      </c>
      <c r="G5" s="4">
        <v>79.9</v>
      </c>
      <c r="H5" s="4"/>
    </row>
    <row r="6" ht="18.75" customHeight="1" spans="1:8">
      <c r="A6" s="4">
        <v>4</v>
      </c>
      <c r="B6" s="4" t="str">
        <f t="shared" si="0"/>
        <v>202301</v>
      </c>
      <c r="C6" s="4" t="str">
        <f>"3411220425"</f>
        <v>3411220425</v>
      </c>
      <c r="D6" s="7"/>
      <c r="E6" s="4">
        <v>78</v>
      </c>
      <c r="F6" s="4">
        <v>82</v>
      </c>
      <c r="G6" s="4">
        <v>79.6</v>
      </c>
      <c r="H6" s="4"/>
    </row>
    <row r="7" ht="18.75" customHeight="1" spans="1:8">
      <c r="A7" s="4">
        <v>5</v>
      </c>
      <c r="B7" s="4" t="str">
        <f t="shared" si="0"/>
        <v>202301</v>
      </c>
      <c r="C7" s="4" t="str">
        <f>"3411220615"</f>
        <v>3411220615</v>
      </c>
      <c r="D7" s="7"/>
      <c r="E7" s="4">
        <v>80.5</v>
      </c>
      <c r="F7" s="4">
        <v>78</v>
      </c>
      <c r="G7" s="4">
        <v>79.5</v>
      </c>
      <c r="H7" s="4"/>
    </row>
    <row r="8" ht="18.75" customHeight="1" spans="1:8">
      <c r="A8" s="4">
        <v>6</v>
      </c>
      <c r="B8" s="4" t="str">
        <f t="shared" si="0"/>
        <v>202301</v>
      </c>
      <c r="C8" s="4" t="str">
        <f>"3411221205"</f>
        <v>3411221205</v>
      </c>
      <c r="D8" s="7"/>
      <c r="E8" s="4">
        <v>74</v>
      </c>
      <c r="F8" s="4">
        <v>86</v>
      </c>
      <c r="G8" s="4">
        <v>78.8</v>
      </c>
      <c r="H8" s="4"/>
    </row>
    <row r="9" ht="18.75" customHeight="1" spans="1:8">
      <c r="A9" s="4">
        <v>7</v>
      </c>
      <c r="B9" s="4" t="str">
        <f t="shared" si="0"/>
        <v>202301</v>
      </c>
      <c r="C9" s="4" t="str">
        <f>"3411221106"</f>
        <v>3411221106</v>
      </c>
      <c r="D9" s="7"/>
      <c r="E9" s="4">
        <v>79</v>
      </c>
      <c r="F9" s="4">
        <v>78</v>
      </c>
      <c r="G9" s="4">
        <v>78.6</v>
      </c>
      <c r="H9" s="4"/>
    </row>
    <row r="10" ht="18.75" customHeight="1" spans="1:8">
      <c r="A10" s="4">
        <v>8</v>
      </c>
      <c r="B10" s="4" t="str">
        <f t="shared" si="0"/>
        <v>202301</v>
      </c>
      <c r="C10" s="4" t="str">
        <f>"3411220310"</f>
        <v>3411220310</v>
      </c>
      <c r="D10" s="7"/>
      <c r="E10" s="4">
        <v>76</v>
      </c>
      <c r="F10" s="4">
        <v>82</v>
      </c>
      <c r="G10" s="4">
        <v>78.4</v>
      </c>
      <c r="H10" s="4"/>
    </row>
    <row r="11" ht="18.75" customHeight="1" spans="1:8">
      <c r="A11" s="4">
        <v>9</v>
      </c>
      <c r="B11" s="4" t="str">
        <f t="shared" si="0"/>
        <v>202301</v>
      </c>
      <c r="C11" s="4" t="str">
        <f>"3411220119"</f>
        <v>3411220119</v>
      </c>
      <c r="D11" s="7"/>
      <c r="E11" s="4">
        <v>76.5</v>
      </c>
      <c r="F11" s="4">
        <v>81</v>
      </c>
      <c r="G11" s="4">
        <v>78.3</v>
      </c>
      <c r="H11" s="4"/>
    </row>
    <row r="12" ht="18.75" customHeight="1" spans="1:8">
      <c r="A12" s="4">
        <v>10</v>
      </c>
      <c r="B12" s="4" t="str">
        <f t="shared" si="0"/>
        <v>202301</v>
      </c>
      <c r="C12" s="4" t="str">
        <f>"3411221018"</f>
        <v>3411221018</v>
      </c>
      <c r="D12" s="7"/>
      <c r="E12" s="4">
        <v>74</v>
      </c>
      <c r="F12" s="4">
        <v>84</v>
      </c>
      <c r="G12" s="4">
        <v>78</v>
      </c>
      <c r="H12" s="4"/>
    </row>
    <row r="13" ht="18.75" customHeight="1" spans="1:8">
      <c r="A13" s="4">
        <v>11</v>
      </c>
      <c r="B13" s="4" t="str">
        <f t="shared" si="0"/>
        <v>202301</v>
      </c>
      <c r="C13" s="4" t="str">
        <f>"3411220111"</f>
        <v>3411220111</v>
      </c>
      <c r="D13" s="7"/>
      <c r="E13" s="4">
        <v>74.5</v>
      </c>
      <c r="F13" s="4">
        <v>83</v>
      </c>
      <c r="G13" s="4">
        <v>77.9</v>
      </c>
      <c r="H13" s="4"/>
    </row>
    <row r="14" ht="18.75" customHeight="1" spans="1:8">
      <c r="A14" s="4">
        <v>12</v>
      </c>
      <c r="B14" s="4" t="str">
        <f t="shared" si="0"/>
        <v>202301</v>
      </c>
      <c r="C14" s="4" t="str">
        <f>"3411220829"</f>
        <v>3411220829</v>
      </c>
      <c r="D14" s="7"/>
      <c r="E14" s="4">
        <v>75</v>
      </c>
      <c r="F14" s="4">
        <v>82</v>
      </c>
      <c r="G14" s="4">
        <v>77.8</v>
      </c>
      <c r="H14" s="4"/>
    </row>
    <row r="15" ht="18.75" customHeight="1" spans="1:8">
      <c r="A15" s="4">
        <v>13</v>
      </c>
      <c r="B15" s="4" t="str">
        <f t="shared" si="0"/>
        <v>202301</v>
      </c>
      <c r="C15" s="4" t="str">
        <f>"3411220430"</f>
        <v>3411220430</v>
      </c>
      <c r="D15" s="7"/>
      <c r="E15" s="4">
        <v>76</v>
      </c>
      <c r="F15" s="4">
        <v>80</v>
      </c>
      <c r="G15" s="4">
        <v>77.6</v>
      </c>
      <c r="H15" s="4"/>
    </row>
    <row r="16" ht="18.75" customHeight="1" spans="1:8">
      <c r="A16" s="4">
        <v>14</v>
      </c>
      <c r="B16" s="4" t="str">
        <f t="shared" si="0"/>
        <v>202301</v>
      </c>
      <c r="C16" s="4" t="str">
        <f>"3411220418"</f>
        <v>3411220418</v>
      </c>
      <c r="D16" s="7"/>
      <c r="E16" s="4">
        <v>72</v>
      </c>
      <c r="F16" s="4">
        <v>86</v>
      </c>
      <c r="G16" s="4">
        <v>77.6</v>
      </c>
      <c r="H16" s="4"/>
    </row>
    <row r="17" ht="18.75" customHeight="1" spans="1:8">
      <c r="A17" s="4">
        <v>15</v>
      </c>
      <c r="B17" s="4" t="str">
        <f t="shared" si="0"/>
        <v>202301</v>
      </c>
      <c r="C17" s="4" t="str">
        <f>"3411220715"</f>
        <v>3411220715</v>
      </c>
      <c r="D17" s="7"/>
      <c r="E17" s="4">
        <v>76.5</v>
      </c>
      <c r="F17" s="4">
        <v>79</v>
      </c>
      <c r="G17" s="4">
        <v>77.5</v>
      </c>
      <c r="H17" s="4"/>
    </row>
    <row r="18" ht="18.75" customHeight="1" spans="1:8">
      <c r="A18" s="4">
        <v>16</v>
      </c>
      <c r="B18" s="4" t="str">
        <f t="shared" si="0"/>
        <v>202301</v>
      </c>
      <c r="C18" s="4" t="str">
        <f>"3411220323"</f>
        <v>3411220323</v>
      </c>
      <c r="D18" s="7"/>
      <c r="E18" s="4">
        <v>74.5</v>
      </c>
      <c r="F18" s="4">
        <v>82</v>
      </c>
      <c r="G18" s="4">
        <v>77.5</v>
      </c>
      <c r="H18" s="4"/>
    </row>
    <row r="19" ht="18.75" customHeight="1" spans="1:8">
      <c r="A19" s="4"/>
      <c r="B19" s="4"/>
      <c r="C19" s="4"/>
      <c r="D19" s="4"/>
      <c r="E19" s="4"/>
      <c r="F19" s="4"/>
      <c r="G19" s="4"/>
      <c r="H19" s="4"/>
    </row>
    <row r="20" ht="18.75" customHeight="1" spans="1:8">
      <c r="A20" s="4">
        <v>1</v>
      </c>
      <c r="B20" s="4" t="str">
        <f t="shared" ref="B20:B35" si="1">"202302"</f>
        <v>202302</v>
      </c>
      <c r="C20" s="4" t="str">
        <f>"3411221928"</f>
        <v>3411221928</v>
      </c>
      <c r="D20" s="6">
        <v>8</v>
      </c>
      <c r="E20" s="4">
        <v>77</v>
      </c>
      <c r="F20" s="4">
        <v>86</v>
      </c>
      <c r="G20" s="4">
        <v>80.6</v>
      </c>
      <c r="H20" s="4"/>
    </row>
    <row r="21" ht="18.75" customHeight="1" spans="1:8">
      <c r="A21" s="4">
        <v>2</v>
      </c>
      <c r="B21" s="4" t="str">
        <f t="shared" si="1"/>
        <v>202302</v>
      </c>
      <c r="C21" s="4" t="str">
        <f>"3411222425"</f>
        <v>3411222425</v>
      </c>
      <c r="D21" s="7"/>
      <c r="E21" s="4">
        <v>77.5</v>
      </c>
      <c r="F21" s="4">
        <v>85</v>
      </c>
      <c r="G21" s="4">
        <v>80.5</v>
      </c>
      <c r="H21" s="4"/>
    </row>
    <row r="22" ht="18.75" customHeight="1" spans="1:8">
      <c r="A22" s="4">
        <v>3</v>
      </c>
      <c r="B22" s="4" t="str">
        <f t="shared" si="1"/>
        <v>202302</v>
      </c>
      <c r="C22" s="4" t="str">
        <f>"3411222118"</f>
        <v>3411222118</v>
      </c>
      <c r="D22" s="7"/>
      <c r="E22" s="4">
        <v>79.5</v>
      </c>
      <c r="F22" s="4">
        <v>81</v>
      </c>
      <c r="G22" s="4">
        <v>80.1</v>
      </c>
      <c r="H22" s="4"/>
    </row>
    <row r="23" ht="18.75" customHeight="1" spans="1:8">
      <c r="A23" s="4">
        <v>4</v>
      </c>
      <c r="B23" s="4" t="str">
        <f t="shared" si="1"/>
        <v>202302</v>
      </c>
      <c r="C23" s="4" t="str">
        <f>"3411222429"</f>
        <v>3411222429</v>
      </c>
      <c r="D23" s="7"/>
      <c r="E23" s="4">
        <v>77.5</v>
      </c>
      <c r="F23" s="4">
        <v>84</v>
      </c>
      <c r="G23" s="4">
        <v>80.1</v>
      </c>
      <c r="H23" s="4"/>
    </row>
    <row r="24" ht="18.75" customHeight="1" spans="1:8">
      <c r="A24" s="4">
        <v>5</v>
      </c>
      <c r="B24" s="4" t="str">
        <f t="shared" si="1"/>
        <v>202302</v>
      </c>
      <c r="C24" s="4" t="str">
        <f>"3411221516"</f>
        <v>3411221516</v>
      </c>
      <c r="D24" s="7"/>
      <c r="E24" s="4">
        <v>75</v>
      </c>
      <c r="F24" s="4">
        <v>86</v>
      </c>
      <c r="G24" s="4">
        <v>79.4</v>
      </c>
      <c r="H24" s="4"/>
    </row>
    <row r="25" ht="18.75" customHeight="1" spans="1:8">
      <c r="A25" s="4">
        <v>6</v>
      </c>
      <c r="B25" s="4" t="str">
        <f t="shared" si="1"/>
        <v>202302</v>
      </c>
      <c r="C25" s="4" t="str">
        <f>"3411222029"</f>
        <v>3411222029</v>
      </c>
      <c r="D25" s="7"/>
      <c r="E25" s="4">
        <v>79.5</v>
      </c>
      <c r="F25" s="4">
        <v>78</v>
      </c>
      <c r="G25" s="4">
        <v>78.9</v>
      </c>
      <c r="H25" s="4"/>
    </row>
    <row r="26" ht="18.75" customHeight="1" spans="1:8">
      <c r="A26" s="4">
        <v>7</v>
      </c>
      <c r="B26" s="4" t="str">
        <f t="shared" si="1"/>
        <v>202302</v>
      </c>
      <c r="C26" s="4" t="str">
        <f>"3411221413"</f>
        <v>3411221413</v>
      </c>
      <c r="D26" s="7"/>
      <c r="E26" s="4">
        <v>77</v>
      </c>
      <c r="F26" s="4">
        <v>80</v>
      </c>
      <c r="G26" s="4">
        <v>78.2</v>
      </c>
      <c r="H26" s="4"/>
    </row>
    <row r="27" ht="18.75" customHeight="1" spans="1:8">
      <c r="A27" s="4">
        <v>8</v>
      </c>
      <c r="B27" s="4" t="str">
        <f t="shared" si="1"/>
        <v>202302</v>
      </c>
      <c r="C27" s="4" t="str">
        <f>"3411221910"</f>
        <v>3411221910</v>
      </c>
      <c r="D27" s="7"/>
      <c r="E27" s="4">
        <v>75</v>
      </c>
      <c r="F27" s="4">
        <v>81</v>
      </c>
      <c r="G27" s="4">
        <v>77.4</v>
      </c>
      <c r="H27" s="4"/>
    </row>
    <row r="28" ht="18.75" customHeight="1" spans="1:8">
      <c r="A28" s="4">
        <v>9</v>
      </c>
      <c r="B28" s="4" t="str">
        <f t="shared" si="1"/>
        <v>202302</v>
      </c>
      <c r="C28" s="4" t="str">
        <f>"3411222214"</f>
        <v>3411222214</v>
      </c>
      <c r="D28" s="7"/>
      <c r="E28" s="4">
        <v>72.5</v>
      </c>
      <c r="F28" s="4">
        <v>83</v>
      </c>
      <c r="G28" s="4">
        <v>76.7</v>
      </c>
      <c r="H28" s="4"/>
    </row>
    <row r="29" ht="18.75" customHeight="1" spans="1:8">
      <c r="A29" s="4">
        <v>10</v>
      </c>
      <c r="B29" s="4" t="str">
        <f t="shared" si="1"/>
        <v>202302</v>
      </c>
      <c r="C29" s="4" t="str">
        <f>"3411222325"</f>
        <v>3411222325</v>
      </c>
      <c r="D29" s="7"/>
      <c r="E29" s="4">
        <v>74.5</v>
      </c>
      <c r="F29" s="4">
        <v>80</v>
      </c>
      <c r="G29" s="4">
        <v>76.7</v>
      </c>
      <c r="H29" s="4"/>
    </row>
    <row r="30" ht="18.75" customHeight="1" spans="1:8">
      <c r="A30" s="4">
        <v>11</v>
      </c>
      <c r="B30" s="4" t="str">
        <f t="shared" si="1"/>
        <v>202302</v>
      </c>
      <c r="C30" s="4" t="str">
        <f>"3411221727"</f>
        <v>3411221727</v>
      </c>
      <c r="D30" s="7"/>
      <c r="E30" s="4">
        <v>75</v>
      </c>
      <c r="F30" s="4">
        <v>79</v>
      </c>
      <c r="G30" s="4">
        <v>76.6</v>
      </c>
      <c r="H30" s="4"/>
    </row>
    <row r="31" ht="18.75" customHeight="1" spans="1:8">
      <c r="A31" s="4">
        <v>12</v>
      </c>
      <c r="B31" s="4" t="str">
        <f t="shared" si="1"/>
        <v>202302</v>
      </c>
      <c r="C31" s="4" t="str">
        <f>"3411221901"</f>
        <v>3411221901</v>
      </c>
      <c r="D31" s="7"/>
      <c r="E31" s="4">
        <v>71.5</v>
      </c>
      <c r="F31" s="4">
        <v>84</v>
      </c>
      <c r="G31" s="4">
        <v>76.5</v>
      </c>
      <c r="H31" s="4"/>
    </row>
    <row r="32" ht="18.75" customHeight="1" spans="1:8">
      <c r="A32" s="4">
        <v>13</v>
      </c>
      <c r="B32" s="4" t="str">
        <f t="shared" si="1"/>
        <v>202302</v>
      </c>
      <c r="C32" s="4" t="str">
        <f>"3411221805"</f>
        <v>3411221805</v>
      </c>
      <c r="D32" s="7"/>
      <c r="E32" s="4">
        <v>73</v>
      </c>
      <c r="F32" s="4">
        <v>81</v>
      </c>
      <c r="G32" s="4">
        <v>76.2</v>
      </c>
      <c r="H32" s="4"/>
    </row>
    <row r="33" ht="18.75" customHeight="1" spans="1:8">
      <c r="A33" s="4">
        <v>14</v>
      </c>
      <c r="B33" s="4" t="str">
        <f t="shared" si="1"/>
        <v>202302</v>
      </c>
      <c r="C33" s="4" t="str">
        <f>"3411222605"</f>
        <v>3411222605</v>
      </c>
      <c r="D33" s="7"/>
      <c r="E33" s="4">
        <v>73</v>
      </c>
      <c r="F33" s="4">
        <v>81</v>
      </c>
      <c r="G33" s="4">
        <v>76.2</v>
      </c>
      <c r="H33" s="4"/>
    </row>
    <row r="34" ht="18.75" customHeight="1" spans="1:8">
      <c r="A34" s="4">
        <v>15</v>
      </c>
      <c r="B34" s="4" t="str">
        <f t="shared" si="1"/>
        <v>202302</v>
      </c>
      <c r="C34" s="4" t="str">
        <f>"3411222414"</f>
        <v>3411222414</v>
      </c>
      <c r="D34" s="7"/>
      <c r="E34" s="4">
        <v>71.5</v>
      </c>
      <c r="F34" s="4">
        <v>82</v>
      </c>
      <c r="G34" s="4">
        <v>75.7</v>
      </c>
      <c r="H34" s="4"/>
    </row>
    <row r="35" ht="18.75" customHeight="1" spans="1:8">
      <c r="A35" s="4">
        <v>16</v>
      </c>
      <c r="B35" s="4" t="str">
        <f t="shared" si="1"/>
        <v>202302</v>
      </c>
      <c r="C35" s="4" t="str">
        <f>"3411222423"</f>
        <v>3411222423</v>
      </c>
      <c r="D35" s="7"/>
      <c r="E35" s="4">
        <v>71.5</v>
      </c>
      <c r="F35" s="4">
        <v>82</v>
      </c>
      <c r="G35" s="4">
        <v>75.7</v>
      </c>
      <c r="H35" s="4"/>
    </row>
  </sheetData>
  <mergeCells count="3">
    <mergeCell ref="A1:H1"/>
    <mergeCell ref="D3:D18"/>
    <mergeCell ref="D20:D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2023-05-11T07:30:00Z</dcterms:created>
  <cp:lastPrinted>2023-05-17T00:44:00Z</cp:lastPrinted>
  <dcterms:modified xsi:type="dcterms:W3CDTF">2023-05-22T09:29:31Z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29B203B2FDCF4B068FA106F7FCEAB83D_13</vt:lpwstr>
  </property>
  <property fmtid="{D5CDD505-2E9C-101B-9397-08002B2CF9AE}" pid="3" name="KSOProductBuildVer">
    <vt:lpwstr>2052-11.1.0.14309</vt:lpwstr>
  </property>
</Properties>
</file>